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<sst xmlns="http://schemas.openxmlformats.org/spreadsheetml/2006/main" count="279" uniqueCount="121">
  <si>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</si>
  <si>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</si>
  <si>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</si>
  <si>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</si>
  <si>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</si>
  <si>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</si>
  <si>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</si>
  <si>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</si>
  <si>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</si>
  <si>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</si>
  <si>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</si>
  <si>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</si>
  <si>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</si>
  <si>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</si>
  <si>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</si>
  <si>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</si>
  <si>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</si>
  <si>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</si>
  <si>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010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</si>
  <si>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</si>
  <si>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</si>
  <si>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</si>
  <si>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</si>
  <si>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</si>
  <si>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</si>
  <si>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</si>
  <si>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</si>
  <si>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904</t>
  </si>
  <si>
    <t>11</t>
  </si>
  <si>
    <t>05</t>
  </si>
  <si>
    <t>035</t>
  </si>
  <si>
    <t>00000</t>
  </si>
  <si>
    <t>120</t>
  </si>
  <si>
    <t>Доходы от сдачи в аренду имущества, наход. В оперативном управлении</t>
  </si>
  <si>
    <t>17</t>
  </si>
  <si>
    <t>050</t>
  </si>
  <si>
    <t>180</t>
  </si>
  <si>
    <t>Невыясненные поступления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</si>
  <si>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</si>
  <si>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</si>
  <si>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</si>
  <si>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</si>
  <si>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</si>
  <si>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</si>
  <si>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</si>
  <si>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999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</si>
  <si>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</si>
  <si>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</si>
  <si>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</si>
  <si>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</si>
  <si>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</si>
  <si>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</si>
  <si>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0113</t>
  </si>
  <si>
    <t>прочие работы и услуги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</si>
  <si>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</si>
  <si>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</si>
  <si>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</si>
  <si>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</si>
  <si>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</si>
  <si>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</t>
  </si>
  <si>
    <t>0310</t>
  </si>
  <si>
    <t>Противопожарные мероприятия</t>
  </si>
  <si>
    <t>0409</t>
  </si>
  <si>
    <t>Дорожное хозяйство</t>
  </si>
  <si>
    <t>0412</t>
  </si>
  <si>
    <t>Схемы</t>
  </si>
  <si>
    <t>0500</t>
  </si>
  <si>
    <t>Жилищно-коммунальное хозяйство</t>
  </si>
  <si>
    <t>0503</t>
  </si>
  <si>
    <t>Коммунальное хозяйство</t>
  </si>
  <si>
    <t>0603</t>
  </si>
  <si>
    <t>Экологические мероприятия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</si>
  <si>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</si>
  <si>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</si>
  <si>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</si>
  <si>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</si>
  <si>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</si>
  <si>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</si>
  <si>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</si>
  <si>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</si>
  <si>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</si>
  <si>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</si>
  <si>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</si>
  <si>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04</t>
  </si>
  <si>
    <t>182</t>
  </si>
  <si>
    <t>08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</si>
  <si>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</si>
  <si>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</si>
  <si>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</si>
  <si>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 , обладающих земельным участком, расположенным в границах сельских поселений</t>
  </si>
  <si>
    <t>992</t>
  </si>
  <si>
    <t>35</t>
  </si>
  <si>
    <t>118</t>
  </si>
  <si>
    <t>150</t>
  </si>
  <si>
    <t>Субвенции бюджетам поселений на осуществление первичного воинского учета</t>
  </si>
  <si>
    <t>40</t>
  </si>
  <si>
    <t>014</t>
  </si>
  <si>
    <t>0110</t>
  </si>
  <si>
    <t>Межбюджетные трансферты, передаваемые бюджетам поселений из бюджетов муниципальных районов</t>
  </si>
  <si>
    <t>0120</t>
  </si>
  <si>
    <t>Межбюджетные трансферты, передаваемые бюджетам поселений из бюджетов муниципальных районов на организацию в границах поселения электро-, тепло-, газо-, и водоснабжения населения</t>
  </si>
  <si>
    <t>0210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</si>
  <si>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</si>
  <si>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</si>
  <si>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Прочие межбюджетные трансферты, передаваемые бюджетам поселений на осуществление полномочий в соотв.ст.23 ФЗ №131-ФЗ от 06.10.2003г.</t>
  </si>
  <si>
    <t>Прочие межбюджетные трансферты, передаваемые бюджетам поселений на осуществление полномочий в соотв.ст.14 ФЗ №131-ФЗ от 06.10.2003г.</t>
  </si>
  <si>
    <t>0220</t>
  </si>
  <si>
    <t>Межбюджетные трансферты, передаваемые бюджетам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республиканского бюджета РМЭ</t>
  </si>
  <si>
    <t>0502</t>
  </si>
  <si>
    <t>Уличное освещение</t>
  </si>
  <si>
    <t>0107</t>
  </si>
  <si>
    <t>Проведение выборов</t>
  </si>
  <si>
    <t>0111</t>
  </si>
  <si>
    <t>Резервные средства</t>
  </si>
  <si>
    <t>Гос.пошлина за совешение нотариальных действий</t>
  </si>
  <si>
    <t>16</t>
  </si>
  <si>
    <t>Назначение 2022 года</t>
  </si>
  <si>
    <t>На 01.10.2022 года</t>
  </si>
  <si>
    <t xml:space="preserve"> Назнач. 9 мес., тыс.руб.</t>
  </si>
  <si>
    <t>% исп-ния к назн.9 мес.</t>
  </si>
  <si>
    <r>
      <t xml:space="preserve">в т.ч. Оплата труда </t>
    </r>
    <r>
      <rPr>
        <sz val="10"/>
        <color indexed="10"/>
        <rFont val="Arial Cyr"/>
        <family val="0"/>
      </rPr>
      <t xml:space="preserve">546,81    </t>
    </r>
    <r>
      <rPr>
        <sz val="10"/>
        <rFont val="Arial Cyr"/>
        <family val="2"/>
      </rPr>
      <t>тыс. 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</si>
</sst>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i/>
      <sz val="7.5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9" fillId="0" borderId="12" xfId="0" applyFont="1" applyBorder="1" applyAlignment="1">
      <alignment vertical="center"/>
    </xf>
    <xf numFmtId="172" fontId="8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9" fontId="11" fillId="0" borderId="13" xfId="55" applyFont="1" applyFill="1" applyBorder="1" applyAlignment="1" applyProtection="1">
      <alignment/>
      <protection/>
    </xf>
    <xf numFmtId="172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Fill="1" applyBorder="1" applyAlignment="1" applyProtection="1">
      <alignment/>
      <protection/>
    </xf>
    <xf numFmtId="49" fontId="11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"/>
  <sheetViews>
    <sheetView tabSelected="1" zoomScalePageLayoutView="0" workbookViewId="0" topLeftCell="A1">
      <selection activeCell="O56" sqref="O56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7.25390625" style="1" customWidth="1"/>
    <col min="11" max="11" width="8.625" style="1" customWidth="1"/>
    <col min="12" max="12" width="9.375" style="1" customWidth="1"/>
    <col min="13" max="13" width="7.75390625" style="1" customWidth="1"/>
    <col min="14" max="14" width="8.375" style="1" customWidth="1"/>
    <col min="15" max="16384" width="9.125" style="1" customWidth="1"/>
  </cols>
  <sheetData>
    <row r="2" spans="1:13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9" t="s">
        <v>117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ht="6.75" customHeight="1"/>
    <row r="6" spans="1:14" ht="12.75" customHeight="1">
      <c r="A6" s="60" t="s">
        <v>2</v>
      </c>
      <c r="B6" s="60"/>
      <c r="C6" s="60"/>
      <c r="D6" s="60"/>
      <c r="E6" s="60"/>
      <c r="F6" s="60"/>
      <c r="G6" s="60"/>
      <c r="H6" s="60"/>
      <c r="I6" s="60" t="s">
        <v>3</v>
      </c>
      <c r="J6" s="61" t="s">
        <v>116</v>
      </c>
      <c r="K6" s="61" t="s">
        <v>118</v>
      </c>
      <c r="L6" s="61" t="s">
        <v>4</v>
      </c>
      <c r="M6" s="62" t="s">
        <v>119</v>
      </c>
      <c r="N6" s="63" t="s">
        <v>5</v>
      </c>
    </row>
    <row r="7" spans="1:14" ht="36.75" customHeight="1">
      <c r="A7" s="60"/>
      <c r="B7" s="60"/>
      <c r="C7" s="60"/>
      <c r="D7" s="60"/>
      <c r="E7" s="60"/>
      <c r="F7" s="60"/>
      <c r="G7" s="60"/>
      <c r="H7" s="60"/>
      <c r="I7" s="60"/>
      <c r="J7" s="61"/>
      <c r="K7" s="61"/>
      <c r="L7" s="61"/>
      <c r="M7" s="62"/>
      <c r="N7" s="63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f>J9+J13</f>
        <v>59</v>
      </c>
      <c r="K8" s="4">
        <v>44.25</v>
      </c>
      <c r="L8" s="4">
        <v>46.1</v>
      </c>
      <c r="M8" s="5">
        <f aca="true" t="shared" si="0" ref="M8:M19">L8/K8*100</f>
        <v>104.18079096045199</v>
      </c>
      <c r="N8" s="6">
        <f aca="true" t="shared" si="1" ref="N8:N18">L8/J8*100</f>
        <v>78.13559322033899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7" t="s">
        <v>12</v>
      </c>
      <c r="J9" s="8">
        <f>J10</f>
        <v>41</v>
      </c>
      <c r="K9" s="8">
        <v>30.75</v>
      </c>
      <c r="L9" s="6">
        <v>24.8</v>
      </c>
      <c r="M9" s="5">
        <f t="shared" si="0"/>
        <v>80.65040650406505</v>
      </c>
      <c r="N9" s="6">
        <f t="shared" si="1"/>
        <v>60.48780487804878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9" t="s">
        <v>15</v>
      </c>
      <c r="J10" s="10">
        <v>41</v>
      </c>
      <c r="K10" s="10">
        <v>30.75</v>
      </c>
      <c r="L10" s="6">
        <v>24.8</v>
      </c>
      <c r="M10" s="5">
        <f t="shared" si="0"/>
        <v>80.65040650406505</v>
      </c>
      <c r="N10" s="6">
        <f t="shared" si="1"/>
        <v>60.48780487804878</v>
      </c>
    </row>
    <row r="11" spans="1:14" s="13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1" t="s">
        <v>17</v>
      </c>
      <c r="J11" s="12">
        <f>J12</f>
        <v>41</v>
      </c>
      <c r="K11" s="12">
        <v>30.75</v>
      </c>
      <c r="L11" s="12">
        <v>24.8</v>
      </c>
      <c r="M11" s="5">
        <f t="shared" si="0"/>
        <v>80.65040650406505</v>
      </c>
      <c r="N11" s="6">
        <f t="shared" si="1"/>
        <v>60.48780487804878</v>
      </c>
    </row>
    <row r="12" spans="1:14" s="13" customFormat="1" ht="56.25">
      <c r="A12" s="2" t="s">
        <v>84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1" t="s">
        <v>19</v>
      </c>
      <c r="J12" s="12">
        <v>41</v>
      </c>
      <c r="K12" s="14">
        <v>30.75</v>
      </c>
      <c r="L12" s="15">
        <v>24.8</v>
      </c>
      <c r="M12" s="5">
        <f t="shared" si="0"/>
        <v>80.65040650406505</v>
      </c>
      <c r="N12" s="6">
        <f t="shared" si="1"/>
        <v>60.48780487804878</v>
      </c>
    </row>
    <row r="13" spans="1:14" ht="12.75">
      <c r="A13" s="16" t="s">
        <v>6</v>
      </c>
      <c r="B13" s="16" t="s">
        <v>7</v>
      </c>
      <c r="C13" s="16" t="s">
        <v>20</v>
      </c>
      <c r="D13" s="16" t="s">
        <v>8</v>
      </c>
      <c r="E13" s="16" t="s">
        <v>6</v>
      </c>
      <c r="F13" s="16" t="s">
        <v>8</v>
      </c>
      <c r="G13" s="16" t="s">
        <v>9</v>
      </c>
      <c r="H13" s="16" t="s">
        <v>6</v>
      </c>
      <c r="I13" s="17" t="s">
        <v>21</v>
      </c>
      <c r="J13" s="18">
        <v>18</v>
      </c>
      <c r="K13" s="18">
        <v>13.5</v>
      </c>
      <c r="L13" s="18">
        <v>20</v>
      </c>
      <c r="M13" s="19">
        <f t="shared" si="0"/>
        <v>148.14814814814815</v>
      </c>
      <c r="N13" s="6">
        <f t="shared" si="1"/>
        <v>111.11111111111111</v>
      </c>
    </row>
    <row r="14" spans="1:14" ht="12.75">
      <c r="A14" s="16" t="s">
        <v>6</v>
      </c>
      <c r="B14" s="16" t="s">
        <v>7</v>
      </c>
      <c r="C14" s="16" t="s">
        <v>20</v>
      </c>
      <c r="D14" s="16" t="s">
        <v>11</v>
      </c>
      <c r="E14" s="16" t="s">
        <v>6</v>
      </c>
      <c r="F14" s="16" t="s">
        <v>8</v>
      </c>
      <c r="G14" s="16" t="s">
        <v>9</v>
      </c>
      <c r="H14" s="16" t="s">
        <v>14</v>
      </c>
      <c r="I14" s="20" t="s">
        <v>22</v>
      </c>
      <c r="J14" s="21">
        <f>J15</f>
        <v>1</v>
      </c>
      <c r="K14" s="21">
        <v>0.75</v>
      </c>
      <c r="L14" s="23">
        <v>0.5</v>
      </c>
      <c r="M14" s="19">
        <f t="shared" si="0"/>
        <v>66.66666666666666</v>
      </c>
      <c r="N14" s="6">
        <f t="shared" si="1"/>
        <v>50</v>
      </c>
    </row>
    <row r="15" spans="1:14" ht="22.5">
      <c r="A15" s="16" t="s">
        <v>84</v>
      </c>
      <c r="B15" s="16" t="s">
        <v>7</v>
      </c>
      <c r="C15" s="16" t="s">
        <v>20</v>
      </c>
      <c r="D15" s="16" t="s">
        <v>11</v>
      </c>
      <c r="E15" s="16" t="s">
        <v>23</v>
      </c>
      <c r="F15" s="16" t="s">
        <v>24</v>
      </c>
      <c r="G15" s="16" t="s">
        <v>9</v>
      </c>
      <c r="H15" s="16" t="s">
        <v>14</v>
      </c>
      <c r="I15" s="24" t="s">
        <v>25</v>
      </c>
      <c r="J15" s="25">
        <v>1</v>
      </c>
      <c r="K15" s="22">
        <v>0.75</v>
      </c>
      <c r="L15" s="26">
        <v>0.5</v>
      </c>
      <c r="M15" s="19">
        <f t="shared" si="0"/>
        <v>66.66666666666666</v>
      </c>
      <c r="N15" s="6">
        <f t="shared" si="1"/>
        <v>50</v>
      </c>
    </row>
    <row r="16" spans="1:14" ht="12.75">
      <c r="A16" s="16" t="s">
        <v>6</v>
      </c>
      <c r="B16" s="16" t="s">
        <v>7</v>
      </c>
      <c r="C16" s="16" t="s">
        <v>20</v>
      </c>
      <c r="D16" s="16" t="s">
        <v>20</v>
      </c>
      <c r="E16" s="16" t="s">
        <v>6</v>
      </c>
      <c r="F16" s="16" t="s">
        <v>8</v>
      </c>
      <c r="G16" s="16" t="s">
        <v>9</v>
      </c>
      <c r="H16" s="16" t="s">
        <v>14</v>
      </c>
      <c r="I16" s="27" t="s">
        <v>26</v>
      </c>
      <c r="J16" s="22">
        <v>17</v>
      </c>
      <c r="K16" s="22">
        <v>12.75</v>
      </c>
      <c r="L16" s="22">
        <v>19.5</v>
      </c>
      <c r="M16" s="19">
        <f t="shared" si="0"/>
        <v>152.94117647058823</v>
      </c>
      <c r="N16" s="6">
        <f t="shared" si="1"/>
        <v>114.70588235294117</v>
      </c>
    </row>
    <row r="17" spans="1:14" ht="33.75">
      <c r="A17" s="16" t="s">
        <v>84</v>
      </c>
      <c r="B17" s="16" t="s">
        <v>7</v>
      </c>
      <c r="C17" s="16" t="s">
        <v>20</v>
      </c>
      <c r="D17" s="16" t="s">
        <v>20</v>
      </c>
      <c r="E17" s="16" t="s">
        <v>86</v>
      </c>
      <c r="F17" s="16" t="s">
        <v>24</v>
      </c>
      <c r="G17" s="16" t="s">
        <v>9</v>
      </c>
      <c r="H17" s="16" t="s">
        <v>14</v>
      </c>
      <c r="I17" s="24" t="s">
        <v>87</v>
      </c>
      <c r="J17" s="28">
        <v>16</v>
      </c>
      <c r="K17" s="22">
        <v>12</v>
      </c>
      <c r="L17" s="22">
        <v>19.2</v>
      </c>
      <c r="M17" s="19">
        <f t="shared" si="0"/>
        <v>160</v>
      </c>
      <c r="N17" s="6">
        <f t="shared" si="1"/>
        <v>120</v>
      </c>
    </row>
    <row r="18" spans="1:14" ht="33.75">
      <c r="A18" s="16" t="s">
        <v>84</v>
      </c>
      <c r="B18" s="16" t="s">
        <v>7</v>
      </c>
      <c r="C18" s="16" t="s">
        <v>20</v>
      </c>
      <c r="D18" s="16" t="s">
        <v>20</v>
      </c>
      <c r="E18" s="16" t="s">
        <v>88</v>
      </c>
      <c r="F18" s="16" t="s">
        <v>24</v>
      </c>
      <c r="G18" s="16" t="s">
        <v>9</v>
      </c>
      <c r="H18" s="16" t="s">
        <v>14</v>
      </c>
      <c r="I18" s="24" t="s">
        <v>89</v>
      </c>
      <c r="J18" s="28">
        <v>1</v>
      </c>
      <c r="K18" s="22">
        <v>0.75</v>
      </c>
      <c r="L18" s="29">
        <v>0.3</v>
      </c>
      <c r="M18" s="19">
        <f t="shared" si="0"/>
        <v>40</v>
      </c>
      <c r="N18" s="6">
        <f t="shared" si="1"/>
        <v>30</v>
      </c>
    </row>
    <row r="19" spans="1:14" ht="12.75">
      <c r="A19" s="16" t="s">
        <v>27</v>
      </c>
      <c r="B19" s="16" t="s">
        <v>7</v>
      </c>
      <c r="C19" s="16" t="s">
        <v>85</v>
      </c>
      <c r="D19" s="16" t="s">
        <v>83</v>
      </c>
      <c r="E19" s="16" t="s">
        <v>16</v>
      </c>
      <c r="F19" s="16" t="s">
        <v>11</v>
      </c>
      <c r="G19" s="16" t="s">
        <v>9</v>
      </c>
      <c r="H19" s="16" t="s">
        <v>14</v>
      </c>
      <c r="I19" s="24" t="s">
        <v>114</v>
      </c>
      <c r="J19" s="28">
        <v>0</v>
      </c>
      <c r="K19" s="22">
        <v>0</v>
      </c>
      <c r="L19" s="29">
        <v>1.3</v>
      </c>
      <c r="M19" s="19" t="e">
        <f t="shared" si="0"/>
        <v>#DIV/0!</v>
      </c>
      <c r="N19" s="6"/>
    </row>
    <row r="20" spans="1:14" ht="22.5">
      <c r="A20" s="16" t="s">
        <v>90</v>
      </c>
      <c r="B20" s="16" t="s">
        <v>7</v>
      </c>
      <c r="C20" s="16" t="s">
        <v>28</v>
      </c>
      <c r="D20" s="16" t="s">
        <v>29</v>
      </c>
      <c r="E20" s="16" t="s">
        <v>30</v>
      </c>
      <c r="F20" s="16" t="s">
        <v>24</v>
      </c>
      <c r="G20" s="16" t="s">
        <v>31</v>
      </c>
      <c r="H20" s="16" t="s">
        <v>32</v>
      </c>
      <c r="I20" s="24" t="s">
        <v>33</v>
      </c>
      <c r="J20" s="25"/>
      <c r="K20" s="23">
        <v>0</v>
      </c>
      <c r="L20" s="29"/>
      <c r="M20" s="19"/>
      <c r="N20" s="6"/>
    </row>
    <row r="21" spans="1:14" ht="12.75">
      <c r="A21" s="16" t="s">
        <v>27</v>
      </c>
      <c r="B21" s="16" t="s">
        <v>7</v>
      </c>
      <c r="C21" s="16" t="s">
        <v>34</v>
      </c>
      <c r="D21" s="16" t="s">
        <v>11</v>
      </c>
      <c r="E21" s="16" t="s">
        <v>35</v>
      </c>
      <c r="F21" s="16" t="s">
        <v>24</v>
      </c>
      <c r="G21" s="16" t="s">
        <v>9</v>
      </c>
      <c r="H21" s="16" t="s">
        <v>36</v>
      </c>
      <c r="I21" s="24" t="s">
        <v>37</v>
      </c>
      <c r="J21" s="28"/>
      <c r="K21" s="22">
        <v>0</v>
      </c>
      <c r="L21" s="26">
        <v>-0.3</v>
      </c>
      <c r="M21" s="19" t="e">
        <f aca="true" t="shared" si="2" ref="M21:M27">L21/K21*100</f>
        <v>#DIV/0!</v>
      </c>
      <c r="N21" s="6" t="e">
        <f aca="true" t="shared" si="3" ref="N21:N27">L21/J21*100</f>
        <v>#DIV/0!</v>
      </c>
    </row>
    <row r="22" spans="1:14" ht="12.75">
      <c r="A22" s="16" t="s">
        <v>6</v>
      </c>
      <c r="B22" s="16" t="s">
        <v>38</v>
      </c>
      <c r="C22" s="16" t="s">
        <v>8</v>
      </c>
      <c r="D22" s="16" t="s">
        <v>8</v>
      </c>
      <c r="E22" s="16" t="s">
        <v>6</v>
      </c>
      <c r="F22" s="16" t="s">
        <v>8</v>
      </c>
      <c r="G22" s="16" t="s">
        <v>9</v>
      </c>
      <c r="H22" s="16" t="s">
        <v>6</v>
      </c>
      <c r="I22" s="30" t="s">
        <v>39</v>
      </c>
      <c r="J22" s="31">
        <v>1843.3</v>
      </c>
      <c r="K22" s="32">
        <v>1374.52</v>
      </c>
      <c r="L22" s="18">
        <v>1124.1</v>
      </c>
      <c r="M22" s="33">
        <f t="shared" si="2"/>
        <v>81.78127637284288</v>
      </c>
      <c r="N22" s="6">
        <f t="shared" si="3"/>
        <v>60.983019584440946</v>
      </c>
    </row>
    <row r="23" spans="1:14" ht="38.25" customHeight="1">
      <c r="A23" s="16" t="s">
        <v>6</v>
      </c>
      <c r="B23" s="16" t="s">
        <v>38</v>
      </c>
      <c r="C23" s="16" t="s">
        <v>13</v>
      </c>
      <c r="D23" s="16" t="s">
        <v>8</v>
      </c>
      <c r="E23" s="16" t="s">
        <v>6</v>
      </c>
      <c r="F23" s="16" t="s">
        <v>8</v>
      </c>
      <c r="G23" s="16" t="s">
        <v>9</v>
      </c>
      <c r="H23" s="16" t="s">
        <v>6</v>
      </c>
      <c r="I23" s="24" t="s">
        <v>40</v>
      </c>
      <c r="J23" s="25">
        <v>1843.3</v>
      </c>
      <c r="K23" s="25">
        <v>1374.52</v>
      </c>
      <c r="L23" s="25">
        <v>1124.1</v>
      </c>
      <c r="M23" s="19">
        <f t="shared" si="2"/>
        <v>81.78127637284288</v>
      </c>
      <c r="N23" s="6">
        <f t="shared" si="3"/>
        <v>60.983019584440946</v>
      </c>
    </row>
    <row r="24" spans="1:14" ht="38.25" customHeight="1">
      <c r="A24" s="16" t="s">
        <v>6</v>
      </c>
      <c r="B24" s="16" t="s">
        <v>38</v>
      </c>
      <c r="C24" s="16" t="s">
        <v>13</v>
      </c>
      <c r="D24" s="16" t="s">
        <v>11</v>
      </c>
      <c r="E24" s="16" t="s">
        <v>6</v>
      </c>
      <c r="F24" s="16" t="s">
        <v>8</v>
      </c>
      <c r="G24" s="16" t="s">
        <v>9</v>
      </c>
      <c r="H24" s="16" t="s">
        <v>41</v>
      </c>
      <c r="I24" s="24" t="s">
        <v>42</v>
      </c>
      <c r="J24" s="25">
        <f>J25</f>
        <v>1188.1</v>
      </c>
      <c r="K24" s="25">
        <v>891.075</v>
      </c>
      <c r="L24" s="25">
        <v>990</v>
      </c>
      <c r="M24" s="19">
        <f t="shared" si="2"/>
        <v>111.10175911118591</v>
      </c>
      <c r="N24" s="6">
        <f t="shared" si="3"/>
        <v>83.32631933338945</v>
      </c>
    </row>
    <row r="25" spans="1:14" ht="27.75" customHeight="1">
      <c r="A25" s="16" t="s">
        <v>90</v>
      </c>
      <c r="B25" s="16" t="s">
        <v>38</v>
      </c>
      <c r="C25" s="16" t="s">
        <v>13</v>
      </c>
      <c r="D25" s="16" t="s">
        <v>115</v>
      </c>
      <c r="E25" s="16" t="s">
        <v>43</v>
      </c>
      <c r="F25" s="16" t="s">
        <v>24</v>
      </c>
      <c r="G25" s="16" t="s">
        <v>9</v>
      </c>
      <c r="H25" s="16" t="s">
        <v>93</v>
      </c>
      <c r="I25" s="24" t="s">
        <v>44</v>
      </c>
      <c r="J25" s="25">
        <v>1188.1</v>
      </c>
      <c r="K25" s="34">
        <v>891.075</v>
      </c>
      <c r="L25" s="35">
        <v>990</v>
      </c>
      <c r="M25" s="19">
        <f t="shared" si="2"/>
        <v>111.10175911118591</v>
      </c>
      <c r="N25" s="6">
        <f t="shared" si="3"/>
        <v>83.32631933338945</v>
      </c>
    </row>
    <row r="26" spans="1:14" ht="27.75" customHeight="1">
      <c r="A26" s="16" t="s">
        <v>90</v>
      </c>
      <c r="B26" s="16" t="s">
        <v>38</v>
      </c>
      <c r="C26" s="16" t="s">
        <v>13</v>
      </c>
      <c r="D26" s="16" t="s">
        <v>91</v>
      </c>
      <c r="E26" s="16" t="s">
        <v>92</v>
      </c>
      <c r="F26" s="16" t="s">
        <v>24</v>
      </c>
      <c r="G26" s="16" t="s">
        <v>9</v>
      </c>
      <c r="H26" s="16" t="s">
        <v>93</v>
      </c>
      <c r="I26" s="24" t="s">
        <v>94</v>
      </c>
      <c r="J26" s="25">
        <v>111.4</v>
      </c>
      <c r="K26" s="25">
        <v>83.55</v>
      </c>
      <c r="L26" s="25">
        <v>84.1</v>
      </c>
      <c r="M26" s="19">
        <f t="shared" si="2"/>
        <v>100.65828845002991</v>
      </c>
      <c r="N26" s="6">
        <f t="shared" si="3"/>
        <v>75.49371633752243</v>
      </c>
    </row>
    <row r="27" spans="1:14" ht="27.75" customHeight="1">
      <c r="A27" s="16" t="s">
        <v>90</v>
      </c>
      <c r="B27" s="16" t="s">
        <v>38</v>
      </c>
      <c r="C27" s="16" t="s">
        <v>13</v>
      </c>
      <c r="D27" s="16" t="s">
        <v>95</v>
      </c>
      <c r="E27" s="16" t="s">
        <v>96</v>
      </c>
      <c r="F27" s="16" t="s">
        <v>24</v>
      </c>
      <c r="G27" s="16" t="s">
        <v>97</v>
      </c>
      <c r="H27" s="16" t="s">
        <v>93</v>
      </c>
      <c r="I27" s="24" t="s">
        <v>98</v>
      </c>
      <c r="J27" s="25">
        <v>100</v>
      </c>
      <c r="K27" s="34">
        <v>75</v>
      </c>
      <c r="L27" s="35">
        <v>50</v>
      </c>
      <c r="M27" s="19">
        <f t="shared" si="2"/>
        <v>66.66666666666666</v>
      </c>
      <c r="N27" s="6">
        <f t="shared" si="3"/>
        <v>50</v>
      </c>
    </row>
    <row r="28" spans="1:14" ht="52.5" customHeight="1">
      <c r="A28" s="16" t="s">
        <v>90</v>
      </c>
      <c r="B28" s="16" t="s">
        <v>38</v>
      </c>
      <c r="C28" s="16" t="s">
        <v>13</v>
      </c>
      <c r="D28" s="16" t="s">
        <v>95</v>
      </c>
      <c r="E28" s="16" t="s">
        <v>96</v>
      </c>
      <c r="F28" s="16" t="s">
        <v>24</v>
      </c>
      <c r="G28" s="16" t="s">
        <v>99</v>
      </c>
      <c r="H28" s="16" t="s">
        <v>93</v>
      </c>
      <c r="I28" s="24" t="s">
        <v>100</v>
      </c>
      <c r="J28" s="25">
        <v>10</v>
      </c>
      <c r="K28" s="35">
        <v>7.5</v>
      </c>
      <c r="L28" s="35">
        <v>0</v>
      </c>
      <c r="M28" s="19"/>
      <c r="N28" s="6"/>
    </row>
    <row r="29" spans="1:14" ht="63" customHeight="1">
      <c r="A29" s="16" t="s">
        <v>90</v>
      </c>
      <c r="B29" s="16" t="s">
        <v>38</v>
      </c>
      <c r="C29" s="16" t="s">
        <v>13</v>
      </c>
      <c r="D29" s="16" t="s">
        <v>95</v>
      </c>
      <c r="E29" s="16" t="s">
        <v>96</v>
      </c>
      <c r="F29" s="16" t="s">
        <v>24</v>
      </c>
      <c r="G29" s="16" t="s">
        <v>101</v>
      </c>
      <c r="H29" s="16" t="s">
        <v>93</v>
      </c>
      <c r="I29" s="24" t="s">
        <v>102</v>
      </c>
      <c r="J29" s="25">
        <v>190.7</v>
      </c>
      <c r="K29" s="35">
        <v>143.025</v>
      </c>
      <c r="L29" s="35">
        <v>190.1</v>
      </c>
      <c r="M29" s="19"/>
      <c r="N29" s="6"/>
    </row>
    <row r="30" spans="1:14" ht="59.25" customHeight="1">
      <c r="A30" s="16" t="s">
        <v>90</v>
      </c>
      <c r="B30" s="16" t="s">
        <v>38</v>
      </c>
      <c r="C30" s="16" t="s">
        <v>13</v>
      </c>
      <c r="D30" s="16" t="s">
        <v>103</v>
      </c>
      <c r="E30" s="16" t="s">
        <v>45</v>
      </c>
      <c r="F30" s="16" t="s">
        <v>24</v>
      </c>
      <c r="G30" s="16" t="s">
        <v>48</v>
      </c>
      <c r="H30" s="16" t="s">
        <v>93</v>
      </c>
      <c r="I30" s="24" t="s">
        <v>104</v>
      </c>
      <c r="J30" s="25">
        <v>243.1</v>
      </c>
      <c r="K30" s="25">
        <v>182.3</v>
      </c>
      <c r="L30" s="25">
        <v>169.9</v>
      </c>
      <c r="M30" s="19">
        <f>L30/K30*100</f>
        <v>93.1980252331322</v>
      </c>
      <c r="N30" s="6">
        <f>L30/J30*100</f>
        <v>69.88893459481696</v>
      </c>
    </row>
    <row r="31" spans="1:14" ht="34.5" customHeight="1">
      <c r="A31" s="16" t="s">
        <v>90</v>
      </c>
      <c r="B31" s="16" t="s">
        <v>38</v>
      </c>
      <c r="C31" s="16" t="s">
        <v>13</v>
      </c>
      <c r="D31" s="16" t="s">
        <v>103</v>
      </c>
      <c r="E31" s="16" t="s">
        <v>45</v>
      </c>
      <c r="F31" s="16" t="s">
        <v>24</v>
      </c>
      <c r="G31" s="16" t="s">
        <v>54</v>
      </c>
      <c r="H31" s="16" t="s">
        <v>93</v>
      </c>
      <c r="I31" s="24" t="s">
        <v>105</v>
      </c>
      <c r="J31" s="25">
        <v>0</v>
      </c>
      <c r="K31" s="34">
        <v>0</v>
      </c>
      <c r="L31" s="35">
        <v>0</v>
      </c>
      <c r="M31" s="19" t="e">
        <f>L31/K31*100</f>
        <v>#DIV/0!</v>
      </c>
      <c r="N31" s="6" t="e">
        <f>L31/J31*100</f>
        <v>#DIV/0!</v>
      </c>
    </row>
    <row r="32" spans="1:14" ht="71.25" customHeight="1">
      <c r="A32" s="16" t="s">
        <v>90</v>
      </c>
      <c r="B32" s="16" t="s">
        <v>38</v>
      </c>
      <c r="C32" s="16" t="s">
        <v>13</v>
      </c>
      <c r="D32" s="16" t="s">
        <v>95</v>
      </c>
      <c r="E32" s="16" t="s">
        <v>96</v>
      </c>
      <c r="F32" s="16" t="s">
        <v>24</v>
      </c>
      <c r="G32" s="16" t="s">
        <v>106</v>
      </c>
      <c r="H32" s="16" t="s">
        <v>93</v>
      </c>
      <c r="I32" s="24" t="s">
        <v>107</v>
      </c>
      <c r="J32" s="25">
        <v>0</v>
      </c>
      <c r="K32" s="34">
        <v>0</v>
      </c>
      <c r="L32" s="56">
        <v>0</v>
      </c>
      <c r="M32" s="19" t="e">
        <f>L32/K32*100</f>
        <v>#DIV/0!</v>
      </c>
      <c r="N32" s="6" t="e">
        <f>L32/J32*100</f>
        <v>#DIV/0!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30" t="s">
        <v>46</v>
      </c>
      <c r="J33" s="31">
        <f>J22+J8</f>
        <v>1902.3</v>
      </c>
      <c r="K33" s="32">
        <f>K22+K8</f>
        <v>1418.77</v>
      </c>
      <c r="L33" s="18">
        <v>1530.4</v>
      </c>
      <c r="M33" s="33">
        <f>L33/K33*100</f>
        <v>107.8680829168928</v>
      </c>
      <c r="N33" s="6">
        <f>L33/J33*100</f>
        <v>80.44998160121958</v>
      </c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7"/>
      <c r="J34" s="37"/>
      <c r="K34" s="38"/>
      <c r="L34" s="39"/>
      <c r="M34" s="40"/>
      <c r="N34" s="6"/>
    </row>
    <row r="35" spans="1:14" ht="15.75">
      <c r="A35" s="64"/>
      <c r="B35" s="64"/>
      <c r="C35" s="64"/>
      <c r="D35" s="64"/>
      <c r="E35" s="64"/>
      <c r="F35" s="64"/>
      <c r="G35" s="64"/>
      <c r="H35" s="64"/>
      <c r="I35" s="41" t="s">
        <v>47</v>
      </c>
      <c r="J35" s="41"/>
      <c r="K35" s="41"/>
      <c r="L35" s="41"/>
      <c r="M35" s="42"/>
      <c r="N35" s="6"/>
    </row>
    <row r="36" spans="1:14" ht="15.75">
      <c r="A36" s="65" t="s">
        <v>48</v>
      </c>
      <c r="B36" s="65"/>
      <c r="C36" s="65"/>
      <c r="D36" s="65"/>
      <c r="E36" s="65"/>
      <c r="F36" s="65"/>
      <c r="G36" s="65"/>
      <c r="H36" s="65"/>
      <c r="I36" s="41" t="s">
        <v>49</v>
      </c>
      <c r="J36" s="43">
        <f>J37+J39+J40</f>
        <v>1190.8000000000002</v>
      </c>
      <c r="K36" s="41">
        <v>893.1</v>
      </c>
      <c r="L36" s="43">
        <v>992.8</v>
      </c>
      <c r="M36" s="5">
        <f>L36/K36*100</f>
        <v>111.16336356511027</v>
      </c>
      <c r="N36" s="6">
        <f>L36/J36*100</f>
        <v>83.3725226738327</v>
      </c>
    </row>
    <row r="37" spans="1:14" ht="15.75">
      <c r="A37" s="64" t="s">
        <v>50</v>
      </c>
      <c r="B37" s="64"/>
      <c r="C37" s="64"/>
      <c r="D37" s="64"/>
      <c r="E37" s="64"/>
      <c r="F37" s="64"/>
      <c r="G37" s="64"/>
      <c r="H37" s="64"/>
      <c r="I37" s="44" t="s">
        <v>51</v>
      </c>
      <c r="J37" s="45">
        <v>1159.4</v>
      </c>
      <c r="K37" s="44">
        <v>869.55</v>
      </c>
      <c r="L37" s="45">
        <v>980.8</v>
      </c>
      <c r="M37" s="5">
        <f>L37/K37*100</f>
        <v>112.79397389454316</v>
      </c>
      <c r="N37" s="6">
        <f>L37/J37*100</f>
        <v>84.59548042090735</v>
      </c>
    </row>
    <row r="38" spans="1:14" ht="15.75">
      <c r="A38" s="64" t="s">
        <v>110</v>
      </c>
      <c r="B38" s="64"/>
      <c r="C38" s="64"/>
      <c r="D38" s="64"/>
      <c r="E38" s="64"/>
      <c r="F38" s="64"/>
      <c r="G38" s="64"/>
      <c r="H38" s="64"/>
      <c r="I38" s="44" t="s">
        <v>111</v>
      </c>
      <c r="J38" s="44">
        <v>0</v>
      </c>
      <c r="K38" s="44">
        <v>0</v>
      </c>
      <c r="L38" s="54">
        <v>0</v>
      </c>
      <c r="M38" s="5"/>
      <c r="N38" s="6"/>
    </row>
    <row r="39" spans="1:14" ht="15.75">
      <c r="A39" s="64" t="s">
        <v>112</v>
      </c>
      <c r="B39" s="64"/>
      <c r="C39" s="64"/>
      <c r="D39" s="64"/>
      <c r="E39" s="64"/>
      <c r="F39" s="64"/>
      <c r="G39" s="64"/>
      <c r="H39" s="64"/>
      <c r="I39" s="44" t="s">
        <v>113</v>
      </c>
      <c r="J39" s="44">
        <v>5</v>
      </c>
      <c r="K39" s="44">
        <v>3.75</v>
      </c>
      <c r="L39" s="55"/>
      <c r="M39" s="5"/>
      <c r="N39" s="6"/>
    </row>
    <row r="40" spans="1:14" ht="15.75">
      <c r="A40" s="64" t="s">
        <v>52</v>
      </c>
      <c r="B40" s="64"/>
      <c r="C40" s="64"/>
      <c r="D40" s="64"/>
      <c r="E40" s="64"/>
      <c r="F40" s="64"/>
      <c r="G40" s="64"/>
      <c r="H40" s="64"/>
      <c r="I40" s="44" t="s">
        <v>53</v>
      </c>
      <c r="J40" s="44">
        <v>26.4</v>
      </c>
      <c r="K40" s="44">
        <v>19.8</v>
      </c>
      <c r="L40">
        <v>12</v>
      </c>
      <c r="M40" s="5">
        <f>L40/K40*100</f>
        <v>60.60606060606061</v>
      </c>
      <c r="N40" s="6">
        <f>L41/J40*100</f>
        <v>318.56060606060606</v>
      </c>
    </row>
    <row r="41" spans="1:14" ht="15.75">
      <c r="A41" s="65" t="s">
        <v>54</v>
      </c>
      <c r="B41" s="65"/>
      <c r="C41" s="65"/>
      <c r="D41" s="65"/>
      <c r="E41" s="65"/>
      <c r="F41" s="65"/>
      <c r="G41" s="65"/>
      <c r="H41" s="65"/>
      <c r="I41" s="41" t="s">
        <v>55</v>
      </c>
      <c r="J41" s="41">
        <f>J42</f>
        <v>111.4</v>
      </c>
      <c r="K41" s="41">
        <v>83.55</v>
      </c>
      <c r="L41" s="43">
        <v>84.1</v>
      </c>
      <c r="M41" s="5">
        <v>100.7</v>
      </c>
      <c r="N41" s="6">
        <v>75.4</v>
      </c>
    </row>
    <row r="42" spans="1:14" ht="15.75">
      <c r="A42" s="64" t="s">
        <v>56</v>
      </c>
      <c r="B42" s="64"/>
      <c r="C42" s="64"/>
      <c r="D42" s="64"/>
      <c r="E42" s="64"/>
      <c r="F42" s="64"/>
      <c r="G42" s="64"/>
      <c r="H42" s="64"/>
      <c r="I42" s="46" t="s">
        <v>57</v>
      </c>
      <c r="J42" s="47">
        <v>111.4</v>
      </c>
      <c r="K42" s="44">
        <v>83.55</v>
      </c>
      <c r="L42" s="45">
        <v>84.1</v>
      </c>
      <c r="M42" s="5">
        <f>L42/K42*100</f>
        <v>100.65828845002991</v>
      </c>
      <c r="N42" s="6">
        <f>L42/J42*100</f>
        <v>75.49371633752243</v>
      </c>
    </row>
    <row r="43" spans="1:14" ht="29.25">
      <c r="A43" s="65" t="s">
        <v>58</v>
      </c>
      <c r="B43" s="65"/>
      <c r="C43" s="65"/>
      <c r="D43" s="65"/>
      <c r="E43" s="65"/>
      <c r="F43" s="65"/>
      <c r="G43" s="65"/>
      <c r="H43" s="65"/>
      <c r="I43" s="48" t="s">
        <v>59</v>
      </c>
      <c r="J43" s="49">
        <v>0</v>
      </c>
      <c r="K43" s="41">
        <v>0</v>
      </c>
      <c r="L43" s="45"/>
      <c r="M43" s="5"/>
      <c r="N43" s="6"/>
    </row>
    <row r="44" spans="1:14" ht="15.75">
      <c r="A44" s="65" t="s">
        <v>60</v>
      </c>
      <c r="B44" s="65"/>
      <c r="C44" s="65"/>
      <c r="D44" s="65"/>
      <c r="E44" s="65"/>
      <c r="F44" s="65"/>
      <c r="G44" s="65"/>
      <c r="H44" s="65"/>
      <c r="I44" s="48" t="s">
        <v>61</v>
      </c>
      <c r="J44" s="49">
        <v>0</v>
      </c>
      <c r="K44" s="41">
        <v>0</v>
      </c>
      <c r="L44" s="43">
        <v>0</v>
      </c>
      <c r="M44" s="5" t="e">
        <f>L44/K44*100</f>
        <v>#DIV/0!</v>
      </c>
      <c r="N44" s="6" t="e">
        <f>L44/J44*100</f>
        <v>#DIV/0!</v>
      </c>
    </row>
    <row r="45" spans="1:14" ht="15.75">
      <c r="A45" s="65" t="s">
        <v>62</v>
      </c>
      <c r="B45" s="65"/>
      <c r="C45" s="65"/>
      <c r="D45" s="65"/>
      <c r="E45" s="65"/>
      <c r="F45" s="65"/>
      <c r="G45" s="65"/>
      <c r="H45" s="65"/>
      <c r="I45" s="48" t="s">
        <v>63</v>
      </c>
      <c r="J45" s="49">
        <v>300.27</v>
      </c>
      <c r="K45" s="41">
        <v>225.225</v>
      </c>
      <c r="L45" s="43">
        <v>250.2</v>
      </c>
      <c r="M45" s="5">
        <f>L45/K45*100</f>
        <v>111.08891108891108</v>
      </c>
      <c r="N45" s="6">
        <f>L45/J45*100</f>
        <v>83.32500749325608</v>
      </c>
    </row>
    <row r="46" spans="1:14" ht="15.75">
      <c r="A46" s="65" t="s">
        <v>64</v>
      </c>
      <c r="B46" s="65"/>
      <c r="C46" s="65"/>
      <c r="D46" s="65"/>
      <c r="E46" s="65"/>
      <c r="F46" s="65"/>
      <c r="G46" s="65"/>
      <c r="H46" s="65"/>
      <c r="I46" s="48" t="s">
        <v>65</v>
      </c>
      <c r="J46" s="49">
        <v>0</v>
      </c>
      <c r="K46" s="41">
        <v>0</v>
      </c>
      <c r="L46" s="43">
        <v>0</v>
      </c>
      <c r="M46" s="5" t="e">
        <f>L46/K46*100</f>
        <v>#DIV/0!</v>
      </c>
      <c r="N46" s="6" t="e">
        <f>L46/J46*100</f>
        <v>#DIV/0!</v>
      </c>
    </row>
    <row r="47" spans="1:14" ht="15.75">
      <c r="A47" s="65" t="s">
        <v>66</v>
      </c>
      <c r="B47" s="65"/>
      <c r="C47" s="65"/>
      <c r="D47" s="65"/>
      <c r="E47" s="65"/>
      <c r="F47" s="65"/>
      <c r="G47" s="65"/>
      <c r="H47" s="65"/>
      <c r="I47" s="41" t="s">
        <v>67</v>
      </c>
      <c r="J47" s="41">
        <f>J48+J49</f>
        <v>160</v>
      </c>
      <c r="K47" s="41">
        <v>120</v>
      </c>
      <c r="L47" s="43">
        <v>41.3</v>
      </c>
      <c r="M47" s="5">
        <f>L47/K47*100</f>
        <v>34.416666666666664</v>
      </c>
      <c r="N47" s="6">
        <f>L47/J47*100</f>
        <v>25.8125</v>
      </c>
    </row>
    <row r="48" spans="1:14" ht="15.75">
      <c r="A48" s="66" t="s">
        <v>108</v>
      </c>
      <c r="B48" s="66"/>
      <c r="C48" s="66"/>
      <c r="D48" s="66"/>
      <c r="E48" s="66"/>
      <c r="F48" s="66"/>
      <c r="G48" s="66"/>
      <c r="H48" s="66"/>
      <c r="I48" s="44" t="s">
        <v>69</v>
      </c>
      <c r="J48" s="53">
        <v>10</v>
      </c>
      <c r="K48" s="41">
        <v>7.5</v>
      </c>
      <c r="L48" s="45">
        <v>0</v>
      </c>
      <c r="M48" s="5">
        <f>L48/K48*100</f>
        <v>0</v>
      </c>
      <c r="N48" s="6">
        <f>L48/J48*100</f>
        <v>0</v>
      </c>
    </row>
    <row r="49" spans="1:16" ht="15.75">
      <c r="A49" s="66" t="s">
        <v>68</v>
      </c>
      <c r="B49" s="66"/>
      <c r="C49" s="66"/>
      <c r="D49" s="66"/>
      <c r="E49" s="66"/>
      <c r="F49" s="66"/>
      <c r="G49" s="66"/>
      <c r="H49" s="66"/>
      <c r="I49" s="44" t="s">
        <v>109</v>
      </c>
      <c r="J49" s="53">
        <v>150</v>
      </c>
      <c r="K49" s="44">
        <v>112.5</v>
      </c>
      <c r="L49" s="44">
        <v>41.3</v>
      </c>
      <c r="M49" s="41"/>
      <c r="N49" s="58"/>
      <c r="O49" s="57"/>
      <c r="P49" s="57"/>
    </row>
    <row r="50" spans="1:14" ht="15.75">
      <c r="A50" s="68" t="s">
        <v>70</v>
      </c>
      <c r="B50" s="68"/>
      <c r="C50" s="68"/>
      <c r="D50" s="68"/>
      <c r="E50" s="68"/>
      <c r="F50" s="68"/>
      <c r="G50" s="68"/>
      <c r="H50" s="68"/>
      <c r="I50" s="41" t="s">
        <v>71</v>
      </c>
      <c r="J50" s="41"/>
      <c r="K50" s="41">
        <v>0</v>
      </c>
      <c r="L50" s="45">
        <v>0</v>
      </c>
      <c r="M50" s="5" t="e">
        <f>L50/K50*100</f>
        <v>#DIV/0!</v>
      </c>
      <c r="N50" s="6" t="e">
        <f>L50/J50*100</f>
        <v>#DIV/0!</v>
      </c>
    </row>
    <row r="51" spans="1:14" ht="15.75">
      <c r="A51" s="68" t="s">
        <v>72</v>
      </c>
      <c r="B51" s="68"/>
      <c r="C51" s="68"/>
      <c r="D51" s="68"/>
      <c r="E51" s="68"/>
      <c r="F51" s="68"/>
      <c r="G51" s="68"/>
      <c r="H51" s="68"/>
      <c r="I51" s="41" t="s">
        <v>73</v>
      </c>
      <c r="J51" s="41"/>
      <c r="K51" s="41"/>
      <c r="L51" s="41"/>
      <c r="M51" s="50"/>
      <c r="N51" s="6" t="e">
        <f>L51/J51*100</f>
        <v>#DIV/0!</v>
      </c>
    </row>
    <row r="52" spans="1:14" ht="15.75">
      <c r="A52" s="66" t="s">
        <v>74</v>
      </c>
      <c r="B52" s="66"/>
      <c r="C52" s="66"/>
      <c r="D52" s="66"/>
      <c r="E52" s="66"/>
      <c r="F52" s="66"/>
      <c r="G52" s="66"/>
      <c r="H52" s="66"/>
      <c r="I52" s="44" t="s">
        <v>75</v>
      </c>
      <c r="J52" s="44"/>
      <c r="K52" s="44"/>
      <c r="L52" s="44"/>
      <c r="M52" s="42"/>
      <c r="N52" s="6"/>
    </row>
    <row r="53" spans="1:14" ht="15.75">
      <c r="A53" s="66" t="s">
        <v>76</v>
      </c>
      <c r="B53" s="66"/>
      <c r="C53" s="66"/>
      <c r="D53" s="66"/>
      <c r="E53" s="66"/>
      <c r="F53" s="66"/>
      <c r="G53" s="66"/>
      <c r="H53" s="66"/>
      <c r="I53" s="41" t="s">
        <v>77</v>
      </c>
      <c r="J53" s="41">
        <v>0</v>
      </c>
      <c r="K53" s="41">
        <v>0</v>
      </c>
      <c r="L53" s="41">
        <v>0</v>
      </c>
      <c r="M53" s="50">
        <v>0</v>
      </c>
      <c r="N53" s="6" t="e">
        <f>L53/J53*100</f>
        <v>#DIV/0!</v>
      </c>
    </row>
    <row r="54" spans="1:14" ht="15.75">
      <c r="A54" s="66" t="s">
        <v>78</v>
      </c>
      <c r="B54" s="66"/>
      <c r="C54" s="66"/>
      <c r="D54" s="66"/>
      <c r="E54" s="66"/>
      <c r="F54" s="66"/>
      <c r="G54" s="66"/>
      <c r="H54" s="66"/>
      <c r="I54" s="41" t="s">
        <v>79</v>
      </c>
      <c r="J54" s="43">
        <f>J53+J51+J50+J47+J45+J41+J36</f>
        <v>1762.4700000000003</v>
      </c>
      <c r="K54" s="41">
        <v>1318</v>
      </c>
      <c r="L54" s="43">
        <f>L53+L51+L50+L47+L45+L41+L36</f>
        <v>1368.4</v>
      </c>
      <c r="M54" s="5">
        <f>L54/K54*100</f>
        <v>103.82397572078908</v>
      </c>
      <c r="N54" s="6">
        <f>L54/J54*100</f>
        <v>77.64103786163736</v>
      </c>
    </row>
    <row r="55" spans="1:14" ht="15.75">
      <c r="A55" s="67" t="s">
        <v>80</v>
      </c>
      <c r="B55" s="67"/>
      <c r="C55" s="67"/>
      <c r="D55" s="67"/>
      <c r="E55" s="67"/>
      <c r="F55" s="67"/>
      <c r="G55" s="67"/>
      <c r="H55" s="67"/>
      <c r="I55" s="51" t="s">
        <v>81</v>
      </c>
      <c r="J55" s="29"/>
      <c r="K55" s="29">
        <v>0</v>
      </c>
      <c r="L55" s="29">
        <v>-162</v>
      </c>
      <c r="M55" s="52"/>
      <c r="N55" s="29"/>
    </row>
    <row r="58" ht="12.75">
      <c r="D58" s="1" t="s">
        <v>82</v>
      </c>
    </row>
    <row r="59" ht="12.75">
      <c r="I59" t="s">
        <v>120</v>
      </c>
    </row>
  </sheetData>
  <sheetProtection selectLockedCells="1" selectUnlockedCells="1"/>
  <mergeCells count="31">
    <mergeCell ref="A48:H48"/>
    <mergeCell ref="A38:H38"/>
    <mergeCell ref="A39:H39"/>
    <mergeCell ref="A55:H55"/>
    <mergeCell ref="A49:H49"/>
    <mergeCell ref="A50:H50"/>
    <mergeCell ref="A51:H51"/>
    <mergeCell ref="A52:H52"/>
    <mergeCell ref="A53:H53"/>
    <mergeCell ref="A54:H54"/>
    <mergeCell ref="A42:H42"/>
    <mergeCell ref="A43:H43"/>
    <mergeCell ref="A44:H44"/>
    <mergeCell ref="A45:H45"/>
    <mergeCell ref="A46:H46"/>
    <mergeCell ref="A47:H47"/>
    <mergeCell ref="N6:N7"/>
    <mergeCell ref="A35:H35"/>
    <mergeCell ref="A36:H36"/>
    <mergeCell ref="A37:H37"/>
    <mergeCell ref="A40:H40"/>
    <mergeCell ref="A41:H41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5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0.7875" right="0.7875" top="0.5902777777777778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Zhuljaeva-EA</dc:creator>
  <cp:keywords/>
  <dc:description/>
  <cp:lastModifiedBy>User</cp:lastModifiedBy>
  <cp:lastPrinted>2022-11-07T13:57:40Z</cp:lastPrinted>
  <dcterms:created xsi:type="dcterms:W3CDTF">2021-04-02T10:21:34Z</dcterms:created>
  <dcterms:modified xsi:type="dcterms:W3CDTF">2022-11-07T13:57:56Z</dcterms:modified>
  <cp:category/>
  <cp:version/>
  <cp:contentType/>
  <cp:contentStatus/>
</cp:coreProperties>
</file>